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040"/>
  </bookViews>
  <sheets>
    <sheet name="GC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C37" i="1" l="1"/>
  <c r="G35" i="1"/>
  <c r="G34" i="1"/>
  <c r="G33" i="1"/>
  <c r="G32" i="1"/>
  <c r="G30" i="1"/>
  <c r="G29" i="1"/>
  <c r="G28" i="1"/>
  <c r="G27" i="1"/>
  <c r="G25" i="1"/>
  <c r="G24" i="1"/>
  <c r="G22" i="1"/>
  <c r="G21" i="1"/>
  <c r="G20" i="1"/>
  <c r="G17" i="1"/>
  <c r="G16" i="1"/>
  <c r="G15" i="1"/>
  <c r="G14" i="1"/>
  <c r="G13" i="1"/>
  <c r="G12" i="1"/>
  <c r="G11" i="1"/>
  <c r="D35" i="1"/>
  <c r="D34" i="1"/>
  <c r="D33" i="1"/>
  <c r="D32" i="1"/>
  <c r="D30" i="1"/>
  <c r="D29" i="1"/>
  <c r="D28" i="1"/>
  <c r="D27" i="1"/>
  <c r="D25" i="1"/>
  <c r="D24" i="1"/>
  <c r="D22" i="1"/>
  <c r="D21" i="1"/>
  <c r="D20" i="1"/>
  <c r="D18" i="1"/>
  <c r="G18" i="1" s="1"/>
  <c r="D17" i="1"/>
  <c r="D16" i="1"/>
  <c r="D15" i="1"/>
  <c r="D14" i="1"/>
  <c r="D13" i="1"/>
  <c r="D12" i="1"/>
  <c r="D11" i="1"/>
  <c r="G10" i="1" l="1"/>
  <c r="G37" i="1" s="1"/>
  <c r="F10" i="1"/>
  <c r="F37" i="1" s="1"/>
  <c r="E10" i="1"/>
  <c r="E37" i="1" s="1"/>
  <c r="D10" i="1"/>
  <c r="D37" i="1" s="1"/>
  <c r="C10" i="1"/>
  <c r="B10" i="1"/>
  <c r="B37" i="1" s="1"/>
  <c r="G9" i="1"/>
  <c r="G8" i="1"/>
  <c r="D9" i="1"/>
  <c r="D7" i="1" s="1"/>
  <c r="D8" i="1"/>
  <c r="F7" i="1"/>
  <c r="E7" i="1"/>
  <c r="C7" i="1"/>
  <c r="B7" i="1"/>
  <c r="G6" i="1"/>
  <c r="D6" i="1"/>
  <c r="G7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<sst xmlns="http://schemas.openxmlformats.org/spreadsheetml/2006/main" count="43" uniqueCount="43">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</sst>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50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6507480"/>
          <a:ext cx="550926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0</v>
      </c>
      <c r="C6" s="10">
        <v>0</v>
      </c>
      <c r="D6" s="10">
        <f>+B6+C6</f>
        <v>0</v>
      </c>
      <c r="E6" s="10">
        <v>0</v>
      </c>
      <c r="F6" s="10">
        <v>0</v>
      </c>
      <c r="G6" s="10">
        <f>+D6-E6</f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0">SUM(C8:C9)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+B8+C8</f>
        <v>0</v>
      </c>
      <c r="E8" s="12">
        <v>0</v>
      </c>
      <c r="F8" s="12">
        <v>0</v>
      </c>
      <c r="G8" s="12">
        <f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>+B9+C9</f>
        <v>0</v>
      </c>
      <c r="E9" s="12">
        <v>0</v>
      </c>
      <c r="F9" s="12">
        <v>0</v>
      </c>
      <c r="G9" s="12">
        <f>+D9-E9</f>
        <v>0</v>
      </c>
    </row>
    <row r="10" spans="1:7" x14ac:dyDescent="0.2">
      <c r="A10" s="21" t="s">
        <v>14</v>
      </c>
      <c r="B10" s="11">
        <f>SUM(B11:B18)</f>
        <v>146471881</v>
      </c>
      <c r="C10" s="11">
        <f t="shared" ref="C10:G10" si="1">SUM(C11:C18)</f>
        <v>0</v>
      </c>
      <c r="D10" s="11">
        <f t="shared" si="1"/>
        <v>146471881</v>
      </c>
      <c r="E10" s="11">
        <f t="shared" si="1"/>
        <v>48883843.310000002</v>
      </c>
      <c r="F10" s="11">
        <f t="shared" si="1"/>
        <v>48334664.220000006</v>
      </c>
      <c r="G10" s="11">
        <f t="shared" si="1"/>
        <v>97588037.689999998</v>
      </c>
    </row>
    <row r="11" spans="1:7" x14ac:dyDescent="0.2">
      <c r="A11" s="22" t="s">
        <v>15</v>
      </c>
      <c r="B11" s="12">
        <v>78697893</v>
      </c>
      <c r="C11" s="12">
        <v>0</v>
      </c>
      <c r="D11" s="12">
        <f t="shared" ref="D11:D18" si="2">+B11+C11</f>
        <v>78697893</v>
      </c>
      <c r="E11" s="12">
        <v>41326141.270000003</v>
      </c>
      <c r="F11" s="12">
        <v>40776962.180000007</v>
      </c>
      <c r="G11" s="12">
        <f t="shared" ref="G11:G18" si="3">+D11-E11</f>
        <v>37371751.729999997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2" t="s">
        <v>22</v>
      </c>
      <c r="B18" s="12">
        <v>67773988</v>
      </c>
      <c r="C18" s="12">
        <v>0</v>
      </c>
      <c r="D18" s="12">
        <f t="shared" si="2"/>
        <v>67773988</v>
      </c>
      <c r="E18" s="12">
        <v>7557702.04</v>
      </c>
      <c r="F18" s="12">
        <v>7557702.04</v>
      </c>
      <c r="G18" s="12">
        <f t="shared" si="3"/>
        <v>60216285.960000001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4">SUM(C20:C22)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5">+B20+C20</f>
        <v>0</v>
      </c>
      <c r="E20" s="12">
        <v>0</v>
      </c>
      <c r="F20" s="12">
        <v>0</v>
      </c>
      <c r="G20" s="12">
        <f t="shared" ref="G20:G22" si="6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7">SUM(C24:C25)</f>
        <v>0</v>
      </c>
      <c r="D23" s="11">
        <f t="shared" si="7"/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8">+B24+C24</f>
        <v>0</v>
      </c>
      <c r="E24" s="12">
        <v>0</v>
      </c>
      <c r="F24" s="12">
        <v>0</v>
      </c>
      <c r="G24" s="12">
        <f t="shared" ref="G24:G25" si="9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0">SUM(C27:C30)</f>
        <v>0</v>
      </c>
      <c r="D26" s="11">
        <f t="shared" si="10"/>
        <v>0</v>
      </c>
      <c r="E26" s="11">
        <f t="shared" si="10"/>
        <v>0</v>
      </c>
      <c r="F26" s="11">
        <f t="shared" si="10"/>
        <v>0</v>
      </c>
      <c r="G26" s="11">
        <f t="shared" si="10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1">+B27+C27</f>
        <v>0</v>
      </c>
      <c r="E27" s="12">
        <v>0</v>
      </c>
      <c r="F27" s="12">
        <v>0</v>
      </c>
      <c r="G27" s="12">
        <f t="shared" ref="G27:G30" si="12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4">+B32+C32</f>
        <v>0</v>
      </c>
      <c r="E32" s="12">
        <v>0</v>
      </c>
      <c r="F32" s="12">
        <v>0</v>
      </c>
      <c r="G32" s="12">
        <f t="shared" ref="G32:G35" si="15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4"/>
        <v>0</v>
      </c>
      <c r="E33" s="12">
        <v>0</v>
      </c>
      <c r="F33" s="12">
        <v>0</v>
      </c>
      <c r="G33" s="12">
        <f t="shared" si="15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4"/>
        <v>0</v>
      </c>
      <c r="E34" s="12">
        <v>0</v>
      </c>
      <c r="F34" s="12">
        <v>0</v>
      </c>
      <c r="G34" s="12">
        <f t="shared" si="15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4"/>
        <v>0</v>
      </c>
      <c r="E35" s="12">
        <v>0</v>
      </c>
      <c r="F35" s="12">
        <v>0</v>
      </c>
      <c r="G35" s="12">
        <f t="shared" si="15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+B6+B7+B10+B19+B23+B26+B31+B33+B34+B35</f>
        <v>146471881</v>
      </c>
      <c r="C37" s="15">
        <f t="shared" ref="C37:G37" si="16">+C6+C7+C10+C19+C23+C26+C31+C33+C34+C35</f>
        <v>0</v>
      </c>
      <c r="D37" s="15">
        <f t="shared" si="16"/>
        <v>146471881</v>
      </c>
      <c r="E37" s="15">
        <f t="shared" si="16"/>
        <v>48883843.310000002</v>
      </c>
      <c r="F37" s="15">
        <f t="shared" si="16"/>
        <v>48334664.220000006</v>
      </c>
      <c r="G37" s="15">
        <f t="shared" si="16"/>
        <v>97588037.689999998</v>
      </c>
    </row>
    <row r="41" spans="1:7" ht="14.4" x14ac:dyDescent="0.3">
      <c r="A41" s="23" t="s">
        <v>41</v>
      </c>
      <c r="B41" s="24"/>
      <c r="C41" s="24"/>
      <c r="D41" s="24"/>
      <c r="E41" s="24"/>
      <c r="F41" s="24"/>
      <c r="G41" s="24"/>
    </row>
    <row r="42" spans="1:7" ht="14.4" x14ac:dyDescent="0.3">
      <c r="A42" s="24"/>
      <c r="B42" s="24"/>
      <c r="C42" s="24"/>
      <c r="D42" s="24"/>
      <c r="E42" s="24"/>
      <c r="F42" s="24"/>
      <c r="G42" s="24"/>
    </row>
    <row r="43" spans="1:7" ht="14.4" x14ac:dyDescent="0.3">
      <c r="A43" s="24"/>
      <c r="B43" s="24"/>
      <c r="C43" s="24"/>
      <c r="D43" s="24"/>
      <c r="E43" s="24"/>
      <c r="F43" s="24"/>
      <c r="G43" s="24"/>
    </row>
    <row r="44" spans="1:7" ht="14.4" x14ac:dyDescent="0.3">
      <c r="A44" s="24"/>
      <c r="B44" s="24"/>
      <c r="C44" s="24"/>
      <c r="D44" s="24"/>
      <c r="E44" s="24"/>
      <c r="F44" s="24"/>
      <c r="G44" s="24"/>
    </row>
    <row r="45" spans="1:7" ht="14.4" x14ac:dyDescent="0.3">
      <c r="A45" s="24"/>
      <c r="B45" s="24"/>
      <c r="C45" s="24"/>
      <c r="D45" s="24"/>
      <c r="E45" s="24"/>
      <c r="F45" s="24"/>
      <c r="G45" s="24"/>
    </row>
    <row r="46" spans="1:7" ht="14.4" x14ac:dyDescent="0.3">
      <c r="A46" s="24"/>
      <c r="B46" s="24"/>
      <c r="C46" s="24"/>
      <c r="D46" s="24"/>
      <c r="E46" s="24"/>
      <c r="F46" s="24"/>
      <c r="G46" s="24"/>
    </row>
    <row r="47" spans="1:7" ht="14.4" x14ac:dyDescent="0.3">
      <c r="A47" s="24"/>
      <c r="B47" s="24"/>
      <c r="C47" s="24"/>
      <c r="D47" s="24"/>
      <c r="E47" s="24"/>
      <c r="F47" s="24"/>
      <c r="G47" s="24"/>
    </row>
    <row r="48" spans="1:7" ht="14.4" x14ac:dyDescent="0.3">
      <c r="A48" s="24"/>
      <c r="B48" s="24"/>
      <c r="C48" s="24"/>
      <c r="D48" s="24"/>
      <c r="E48" s="24"/>
      <c r="F48" s="24"/>
      <c r="G48" s="24"/>
    </row>
    <row r="49" spans="1:7" ht="14.4" x14ac:dyDescent="0.3">
      <c r="A49" s="24"/>
      <c r="B49" s="24"/>
      <c r="C49" s="24"/>
      <c r="D49" s="24"/>
      <c r="E49" s="24"/>
      <c r="F49" s="24"/>
      <c r="G49" s="24"/>
    </row>
    <row r="50" spans="1:7" ht="14.4" x14ac:dyDescent="0.3">
      <c r="A50" s="24"/>
      <c r="B50" s="24"/>
      <c r="C50" s="24"/>
      <c r="D50" s="24"/>
      <c r="E50" s="24"/>
      <c r="F50" s="24"/>
      <c r="G50" s="24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2022-07-20T16:02:15Z</cp:lastPrinted>
  <dcterms:created xsi:type="dcterms:W3CDTF">2012-12-11T21:13:37Z</dcterms:created>
  <dcterms:modified xsi:type="dcterms:W3CDTF">2022-10-19T14:16:59Z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